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ORDER\2023 Website totals\"/>
    </mc:Choice>
  </mc:AlternateContent>
  <xr:revisionPtr revIDLastSave="0" documentId="13_ncr:1_{431DEC5A-E272-4C77-94F6-4B95C413F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gressional" sheetId="1" r:id="rId1"/>
    <sheet name="Legislativ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O12" i="2" s="1"/>
  <c r="J11" i="2"/>
  <c r="X11" i="2" s="1"/>
  <c r="F11" i="2"/>
  <c r="T11" i="2" s="1"/>
  <c r="V10" i="2"/>
  <c r="Q10" i="2"/>
  <c r="Q11" i="2" s="1"/>
  <c r="Q12" i="2" s="1"/>
  <c r="P10" i="2"/>
  <c r="P11" i="2" s="1"/>
  <c r="P12" i="2" s="1"/>
  <c r="O10" i="2"/>
  <c r="N10" i="2"/>
  <c r="N11" i="2" s="1"/>
  <c r="N12" i="2" s="1"/>
  <c r="M10" i="2"/>
  <c r="M11" i="2" s="1"/>
  <c r="M12" i="2" s="1"/>
  <c r="J10" i="2"/>
  <c r="I10" i="2"/>
  <c r="I11" i="2" s="1"/>
  <c r="H10" i="2"/>
  <c r="H11" i="2" s="1"/>
  <c r="G10" i="2"/>
  <c r="G11" i="2" s="1"/>
  <c r="F10" i="2"/>
  <c r="Y9" i="2"/>
  <c r="X9" i="2"/>
  <c r="W9" i="2"/>
  <c r="V9" i="2"/>
  <c r="U9" i="2"/>
  <c r="T9" i="2"/>
  <c r="R9" i="2"/>
  <c r="K9" i="2"/>
  <c r="Y8" i="2"/>
  <c r="X8" i="2"/>
  <c r="W8" i="2"/>
  <c r="V8" i="2"/>
  <c r="U8" i="2"/>
  <c r="T8" i="2"/>
  <c r="R8" i="2"/>
  <c r="K8" i="2"/>
  <c r="Y7" i="2"/>
  <c r="X7" i="2"/>
  <c r="W7" i="2"/>
  <c r="V7" i="2"/>
  <c r="U7" i="2"/>
  <c r="T7" i="2"/>
  <c r="R7" i="2"/>
  <c r="K7" i="2"/>
  <c r="Y6" i="2"/>
  <c r="X6" i="2"/>
  <c r="W6" i="2"/>
  <c r="V6" i="2"/>
  <c r="U6" i="2"/>
  <c r="T6" i="2"/>
  <c r="R6" i="2"/>
  <c r="K6" i="2"/>
  <c r="Y5" i="2"/>
  <c r="X5" i="2"/>
  <c r="W5" i="2"/>
  <c r="V5" i="2"/>
  <c r="U5" i="2"/>
  <c r="T5" i="2"/>
  <c r="R5" i="2"/>
  <c r="K5" i="2"/>
  <c r="Y4" i="2"/>
  <c r="X4" i="2"/>
  <c r="W4" i="2"/>
  <c r="V4" i="2"/>
  <c r="U4" i="2"/>
  <c r="T4" i="2"/>
  <c r="R4" i="2"/>
  <c r="K4" i="2"/>
  <c r="Y3" i="2"/>
  <c r="X3" i="2"/>
  <c r="W3" i="2"/>
  <c r="V3" i="2"/>
  <c r="U3" i="2"/>
  <c r="T3" i="2"/>
  <c r="R3" i="2"/>
  <c r="K3" i="2"/>
  <c r="Y2" i="2"/>
  <c r="Y10" i="2" s="1"/>
  <c r="X2" i="2"/>
  <c r="X10" i="2" s="1"/>
  <c r="W2" i="2"/>
  <c r="W10" i="2" s="1"/>
  <c r="V2" i="2"/>
  <c r="U2" i="2"/>
  <c r="U10" i="2" s="1"/>
  <c r="T2" i="2"/>
  <c r="T10" i="2" s="1"/>
  <c r="R2" i="2"/>
  <c r="R10" i="2" s="1"/>
  <c r="R11" i="2" s="1"/>
  <c r="R12" i="2" s="1"/>
  <c r="K2" i="2"/>
  <c r="K10" i="2" s="1"/>
  <c r="K11" i="2" s="1"/>
  <c r="X13" i="1"/>
  <c r="W13" i="1"/>
  <c r="V13" i="1"/>
  <c r="U13" i="1"/>
  <c r="T13" i="1"/>
  <c r="R13" i="1"/>
  <c r="K13" i="1"/>
  <c r="X12" i="1"/>
  <c r="W12" i="1"/>
  <c r="V12" i="1"/>
  <c r="U12" i="1"/>
  <c r="T12" i="1"/>
  <c r="R12" i="1"/>
  <c r="K12" i="1"/>
  <c r="X14" i="1"/>
  <c r="W14" i="1"/>
  <c r="V14" i="1"/>
  <c r="U14" i="1"/>
  <c r="T14" i="1"/>
  <c r="R14" i="1"/>
  <c r="K14" i="1"/>
  <c r="X10" i="1"/>
  <c r="W10" i="1"/>
  <c r="V10" i="1"/>
  <c r="U10" i="1"/>
  <c r="T10" i="1"/>
  <c r="R10" i="1"/>
  <c r="K10" i="1"/>
  <c r="X11" i="1"/>
  <c r="W11" i="1"/>
  <c r="V11" i="1"/>
  <c r="U11" i="1"/>
  <c r="T11" i="1"/>
  <c r="R11" i="1"/>
  <c r="K11" i="1"/>
  <c r="X15" i="1"/>
  <c r="W15" i="1"/>
  <c r="V15" i="1"/>
  <c r="U15" i="1"/>
  <c r="T15" i="1"/>
  <c r="R15" i="1"/>
  <c r="K15" i="1"/>
  <c r="X9" i="1"/>
  <c r="W9" i="1"/>
  <c r="V9" i="1"/>
  <c r="U9" i="1"/>
  <c r="T9" i="1"/>
  <c r="R9" i="1"/>
  <c r="K9" i="1"/>
  <c r="X8" i="1"/>
  <c r="W8" i="1"/>
  <c r="V8" i="1"/>
  <c r="U8" i="1"/>
  <c r="T8" i="1"/>
  <c r="R8" i="1"/>
  <c r="K8" i="1"/>
  <c r="Y15" i="1" l="1"/>
  <c r="Y12" i="1"/>
  <c r="Y14" i="1"/>
  <c r="Y8" i="1"/>
  <c r="Y10" i="1"/>
  <c r="Y9" i="1"/>
  <c r="Y11" i="1"/>
  <c r="Y13" i="1"/>
  <c r="W11" i="2"/>
  <c r="I12" i="2"/>
  <c r="W12" i="2" s="1"/>
  <c r="K12" i="2"/>
  <c r="Y12" i="2" s="1"/>
  <c r="Y11" i="2"/>
  <c r="H12" i="2"/>
  <c r="V12" i="2" s="1"/>
  <c r="V11" i="2"/>
  <c r="G12" i="2"/>
  <c r="U12" i="2" s="1"/>
  <c r="U11" i="2"/>
  <c r="F12" i="2"/>
  <c r="T12" i="2" s="1"/>
  <c r="J12" i="2"/>
  <c r="X12" i="2" s="1"/>
  <c r="N16" i="1" l="1"/>
  <c r="N17" i="1" s="1"/>
  <c r="N18" i="1" s="1"/>
  <c r="Q16" i="1"/>
  <c r="Q17" i="1" s="1"/>
  <c r="Q18" i="1" s="1"/>
  <c r="O16" i="1"/>
  <c r="O17" i="1" s="1"/>
  <c r="O18" i="1" s="1"/>
  <c r="M16" i="1"/>
  <c r="M17" i="1" s="1"/>
  <c r="M18" i="1" s="1"/>
  <c r="I16" i="1" l="1"/>
  <c r="I17" i="1" s="1"/>
  <c r="I18" i="1" s="1"/>
  <c r="R16" i="1"/>
  <c r="R17" i="1" s="1"/>
  <c r="R18" i="1" s="1"/>
  <c r="P16" i="1"/>
  <c r="P17" i="1" s="1"/>
  <c r="P18" i="1" s="1"/>
  <c r="W18" i="1" s="1"/>
  <c r="K16" i="1"/>
  <c r="K17" i="1" s="1"/>
  <c r="Y17" i="1" s="1"/>
  <c r="T16" i="1"/>
  <c r="U16" i="1"/>
  <c r="X16" i="1"/>
  <c r="Y16" i="1"/>
  <c r="G16" i="1"/>
  <c r="G17" i="1"/>
  <c r="G18" i="1" s="1"/>
  <c r="U18" i="1" s="1"/>
  <c r="V16" i="1"/>
  <c r="F16" i="1"/>
  <c r="F17" i="1"/>
  <c r="T17" i="1" s="1"/>
  <c r="H16" i="1"/>
  <c r="H17" i="1" s="1"/>
  <c r="J16" i="1"/>
  <c r="J17" i="1"/>
  <c r="X17" i="1" s="1"/>
  <c r="W16" i="1"/>
  <c r="H18" i="1" l="1"/>
  <c r="V18" i="1" s="1"/>
  <c r="V17" i="1"/>
  <c r="J18" i="1"/>
  <c r="X18" i="1" s="1"/>
  <c r="U17" i="1"/>
  <c r="F18" i="1"/>
  <c r="T18" i="1" s="1"/>
  <c r="K18" i="1"/>
  <c r="Y18" i="1" s="1"/>
  <c r="W17" i="1"/>
</calcChain>
</file>

<file path=xl/sharedStrings.xml><?xml version="1.0" encoding="utf-8"?>
<sst xmlns="http://schemas.openxmlformats.org/spreadsheetml/2006/main" count="209" uniqueCount="37">
  <si>
    <t>District Name</t>
  </si>
  <si>
    <t>District Code</t>
  </si>
  <si>
    <t>County</t>
  </si>
  <si>
    <t>Precinct</t>
  </si>
  <si>
    <t/>
  </si>
  <si>
    <t>DEM</t>
  </si>
  <si>
    <t>REP</t>
  </si>
  <si>
    <t>LBT</t>
  </si>
  <si>
    <t>NOL</t>
  </si>
  <si>
    <t>OTH</t>
  </si>
  <si>
    <t>TOTAL</t>
  </si>
  <si>
    <t>CONGRESSIONAL DISTRICT 6</t>
  </si>
  <si>
    <t>6</t>
  </si>
  <si>
    <t>Greenlee</t>
  </si>
  <si>
    <t>001 EAGLE</t>
  </si>
  <si>
    <t>Active</t>
  </si>
  <si>
    <t>Inactive</t>
  </si>
  <si>
    <t>Total</t>
  </si>
  <si>
    <t>002 BLUE</t>
  </si>
  <si>
    <t>008 DUNCAN</t>
  </si>
  <si>
    <t>004 CLIFTON 2</t>
  </si>
  <si>
    <t>003 CLIFTON 1</t>
  </si>
  <si>
    <t>007 YORK/SHELDON</t>
  </si>
  <si>
    <t>005 MORENCI</t>
  </si>
  <si>
    <t>006 EAST PLANTSITE</t>
  </si>
  <si>
    <t>CONGRESSIONAL DIST 6 Totals</t>
  </si>
  <si>
    <t>Countywide Totals</t>
  </si>
  <si>
    <t>This report may contain protected voter information. If you are generating this report for external distribution, please audit the report to ensure it does not include protected voter information.</t>
  </si>
  <si>
    <t>LEGISLATIVE DISTRICT 19</t>
  </si>
  <si>
    <t>19</t>
  </si>
  <si>
    <t>TotalXX</t>
  </si>
  <si>
    <t>LEGISLATIVE DIST 19 Totals</t>
  </si>
  <si>
    <t>Registrant Counts by District Type</t>
  </si>
  <si>
    <t>PRECINCT</t>
  </si>
  <si>
    <t>Voter Status: Active and Inactive</t>
  </si>
  <si>
    <t>Voter Totals for October 2023</t>
  </si>
  <si>
    <t xml:space="preserve">Per 16-161 (B) there are 8 persons registered to vote who have not provided proof of citizenship.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</si>
</sst>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6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topLeftCell="D1" workbookViewId="0">
      <selection activeCell="AF7" sqref="AF7"/>
    </sheetView>
  </sheetViews>
  <sheetFormatPr defaultRowHeight="15"/>
  <cols>
    <col min="1" max="3" width="0" hidden="1" customWidth="1"/>
    <col min="4" max="4" width="33.28515625" customWidth="1"/>
    <col min="5" max="18" width="0" hidden="1" customWidth="1"/>
  </cols>
  <sheetData>
    <row r="1" spans="1:25" ht="21">
      <c r="A1" t="s">
        <v>0</v>
      </c>
      <c r="B1" t="s">
        <v>1</v>
      </c>
      <c r="C1" t="s">
        <v>2</v>
      </c>
      <c r="D1" s="1" t="s">
        <v>32</v>
      </c>
    </row>
    <row r="2" spans="1:25" ht="15.75">
      <c r="A2" t="s">
        <v>11</v>
      </c>
      <c r="B2" t="s">
        <v>12</v>
      </c>
      <c r="C2" t="s">
        <v>13</v>
      </c>
      <c r="D2" s="2" t="s">
        <v>33</v>
      </c>
    </row>
    <row r="3" spans="1:25" ht="15.75">
      <c r="A3" t="s">
        <v>11</v>
      </c>
      <c r="B3" t="s">
        <v>12</v>
      </c>
      <c r="C3" t="s">
        <v>13</v>
      </c>
      <c r="D3" s="2" t="s">
        <v>13</v>
      </c>
    </row>
    <row r="4" spans="1:25">
      <c r="A4" t="s">
        <v>11</v>
      </c>
      <c r="B4" t="s">
        <v>12</v>
      </c>
      <c r="C4" t="s">
        <v>13</v>
      </c>
    </row>
    <row r="5" spans="1:25" ht="15.75">
      <c r="A5" t="s">
        <v>11</v>
      </c>
      <c r="B5" t="s">
        <v>12</v>
      </c>
      <c r="C5" t="s">
        <v>13</v>
      </c>
      <c r="D5" s="2" t="s">
        <v>34</v>
      </c>
    </row>
    <row r="6" spans="1:25">
      <c r="A6" t="s">
        <v>11</v>
      </c>
      <c r="B6" t="s">
        <v>12</v>
      </c>
      <c r="C6" t="s">
        <v>13</v>
      </c>
    </row>
    <row r="7" spans="1:25">
      <c r="A7" t="s">
        <v>11</v>
      </c>
      <c r="B7" t="s">
        <v>12</v>
      </c>
      <c r="C7" t="s">
        <v>13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4</v>
      </c>
      <c r="M7" t="s">
        <v>5</v>
      </c>
      <c r="N7" t="s">
        <v>6</v>
      </c>
      <c r="O7" t="s">
        <v>7</v>
      </c>
      <c r="P7" t="s">
        <v>8</v>
      </c>
      <c r="Q7" t="s">
        <v>9</v>
      </c>
      <c r="R7" t="s">
        <v>10</v>
      </c>
      <c r="S7" t="s">
        <v>4</v>
      </c>
      <c r="T7" t="s">
        <v>5</v>
      </c>
      <c r="U7" t="s">
        <v>6</v>
      </c>
      <c r="V7" t="s">
        <v>7</v>
      </c>
      <c r="W7" t="s">
        <v>8</v>
      </c>
      <c r="X7" t="s">
        <v>9</v>
      </c>
      <c r="Y7" t="s">
        <v>10</v>
      </c>
    </row>
    <row r="8" spans="1:25">
      <c r="A8" t="s">
        <v>11</v>
      </c>
      <c r="B8" t="s">
        <v>12</v>
      </c>
      <c r="C8" t="s">
        <v>13</v>
      </c>
      <c r="D8" t="s">
        <v>14</v>
      </c>
      <c r="E8" t="s">
        <v>15</v>
      </c>
      <c r="F8">
        <v>1</v>
      </c>
      <c r="G8">
        <v>14</v>
      </c>
      <c r="H8">
        <v>0</v>
      </c>
      <c r="I8">
        <v>0</v>
      </c>
      <c r="J8">
        <v>2</v>
      </c>
      <c r="K8">
        <f>SUM(F8:J8)</f>
        <v>17</v>
      </c>
      <c r="L8" t="s">
        <v>16</v>
      </c>
      <c r="M8">
        <v>0</v>
      </c>
      <c r="N8">
        <v>0</v>
      </c>
      <c r="O8">
        <v>0</v>
      </c>
      <c r="P8">
        <v>0</v>
      </c>
      <c r="Q8">
        <v>1</v>
      </c>
      <c r="R8">
        <f>SUM(M8:Q8)</f>
        <v>1</v>
      </c>
      <c r="S8" t="s">
        <v>17</v>
      </c>
      <c r="T8">
        <f>SUM(F8,M8)</f>
        <v>1</v>
      </c>
      <c r="U8">
        <f>SUM(G8,N8)</f>
        <v>14</v>
      </c>
      <c r="V8">
        <f>SUM(H8,O8)</f>
        <v>0</v>
      </c>
      <c r="W8">
        <f>SUM(I8,P8)</f>
        <v>0</v>
      </c>
      <c r="X8">
        <f>SUM(J8,Q8)</f>
        <v>3</v>
      </c>
      <c r="Y8">
        <f>SUM(T8:X8)</f>
        <v>18</v>
      </c>
    </row>
    <row r="9" spans="1:25">
      <c r="A9" t="s">
        <v>11</v>
      </c>
      <c r="B9" t="s">
        <v>12</v>
      </c>
      <c r="C9" t="s">
        <v>13</v>
      </c>
      <c r="D9" t="s">
        <v>18</v>
      </c>
      <c r="E9" t="s">
        <v>15</v>
      </c>
      <c r="F9">
        <v>5</v>
      </c>
      <c r="G9">
        <v>23</v>
      </c>
      <c r="H9">
        <v>0</v>
      </c>
      <c r="I9">
        <v>0</v>
      </c>
      <c r="J9">
        <v>11</v>
      </c>
      <c r="K9">
        <f>SUM(F9:J9)</f>
        <v>39</v>
      </c>
      <c r="L9" t="s">
        <v>16</v>
      </c>
      <c r="M9">
        <v>0</v>
      </c>
      <c r="N9">
        <v>0</v>
      </c>
      <c r="O9">
        <v>0</v>
      </c>
      <c r="P9">
        <v>0</v>
      </c>
      <c r="Q9">
        <v>0</v>
      </c>
      <c r="R9">
        <f>SUM(M9:Q9)</f>
        <v>0</v>
      </c>
      <c r="S9" t="s">
        <v>17</v>
      </c>
      <c r="T9">
        <f>SUM(F9,M9)</f>
        <v>5</v>
      </c>
      <c r="U9">
        <f>SUM(G9,N9)</f>
        <v>23</v>
      </c>
      <c r="V9">
        <f>SUM(H9,O9)</f>
        <v>0</v>
      </c>
      <c r="W9">
        <f>SUM(I9,P9)</f>
        <v>0</v>
      </c>
      <c r="X9">
        <f>SUM(J9,Q9)</f>
        <v>11</v>
      </c>
      <c r="Y9">
        <f>SUM(T9:X9)</f>
        <v>39</v>
      </c>
    </row>
    <row r="10" spans="1:25">
      <c r="A10" t="s">
        <v>11</v>
      </c>
      <c r="B10" t="s">
        <v>12</v>
      </c>
      <c r="C10" t="s">
        <v>13</v>
      </c>
      <c r="D10" t="s">
        <v>21</v>
      </c>
      <c r="E10" t="s">
        <v>15</v>
      </c>
      <c r="F10">
        <v>373</v>
      </c>
      <c r="G10">
        <v>261</v>
      </c>
      <c r="H10">
        <v>2</v>
      </c>
      <c r="I10">
        <v>4</v>
      </c>
      <c r="J10">
        <v>295</v>
      </c>
      <c r="K10">
        <f>SUM(F10:J10)</f>
        <v>935</v>
      </c>
      <c r="L10" t="s">
        <v>16</v>
      </c>
      <c r="M10">
        <v>17</v>
      </c>
      <c r="N10">
        <v>18</v>
      </c>
      <c r="O10">
        <v>0</v>
      </c>
      <c r="P10">
        <v>1</v>
      </c>
      <c r="Q10">
        <v>25</v>
      </c>
      <c r="R10">
        <f>SUM(M10:Q10)</f>
        <v>61</v>
      </c>
      <c r="S10" t="s">
        <v>17</v>
      </c>
      <c r="T10">
        <f>SUM(F10,M10)</f>
        <v>390</v>
      </c>
      <c r="U10">
        <f>SUM(G10,N10)</f>
        <v>279</v>
      </c>
      <c r="V10">
        <f>SUM(H10,O10)</f>
        <v>2</v>
      </c>
      <c r="W10">
        <f>SUM(I10,P10)</f>
        <v>5</v>
      </c>
      <c r="X10">
        <f>SUM(J10,Q10)</f>
        <v>320</v>
      </c>
      <c r="Y10">
        <f>SUM(T10:X10)</f>
        <v>996</v>
      </c>
    </row>
    <row r="11" spans="1:25">
      <c r="A11" t="s">
        <v>4</v>
      </c>
      <c r="B11" t="s">
        <v>4</v>
      </c>
      <c r="C11" t="s">
        <v>4</v>
      </c>
      <c r="D11" t="s">
        <v>20</v>
      </c>
      <c r="E11" t="s">
        <v>15</v>
      </c>
      <c r="F11">
        <v>258</v>
      </c>
      <c r="G11">
        <v>142</v>
      </c>
      <c r="H11">
        <v>4</v>
      </c>
      <c r="I11">
        <v>1</v>
      </c>
      <c r="J11">
        <v>161</v>
      </c>
      <c r="K11">
        <f>SUM(F11:J11)</f>
        <v>566</v>
      </c>
      <c r="L11" t="s">
        <v>16</v>
      </c>
      <c r="M11">
        <v>5</v>
      </c>
      <c r="N11">
        <v>8</v>
      </c>
      <c r="O11">
        <v>0</v>
      </c>
      <c r="P11">
        <v>0</v>
      </c>
      <c r="Q11">
        <v>9</v>
      </c>
      <c r="R11">
        <f>SUM(M11:Q11)</f>
        <v>22</v>
      </c>
      <c r="S11" t="s">
        <v>17</v>
      </c>
      <c r="T11">
        <f>SUM(F11,M11)</f>
        <v>263</v>
      </c>
      <c r="U11">
        <f>SUM(G11,N11)</f>
        <v>150</v>
      </c>
      <c r="V11">
        <f>SUM(H11,O11)</f>
        <v>4</v>
      </c>
      <c r="W11">
        <f>SUM(I11,P11)</f>
        <v>1</v>
      </c>
      <c r="X11">
        <f>SUM(J11,Q11)</f>
        <v>170</v>
      </c>
      <c r="Y11">
        <f>SUM(T11:X11)</f>
        <v>588</v>
      </c>
    </row>
    <row r="12" spans="1:25">
      <c r="D12" t="s">
        <v>23</v>
      </c>
      <c r="E12" t="s">
        <v>15</v>
      </c>
      <c r="F12">
        <v>284</v>
      </c>
      <c r="G12">
        <v>440</v>
      </c>
      <c r="H12">
        <v>22</v>
      </c>
      <c r="I12">
        <v>8</v>
      </c>
      <c r="J12">
        <v>444</v>
      </c>
      <c r="K12">
        <f>SUM(F12:J12)</f>
        <v>1198</v>
      </c>
      <c r="L12" t="s">
        <v>16</v>
      </c>
      <c r="M12">
        <v>30</v>
      </c>
      <c r="N12">
        <v>47</v>
      </c>
      <c r="O12">
        <v>2</v>
      </c>
      <c r="P12">
        <v>0</v>
      </c>
      <c r="Q12">
        <v>65</v>
      </c>
      <c r="R12">
        <f>SUM(M12:Q12)</f>
        <v>144</v>
      </c>
      <c r="S12" t="s">
        <v>17</v>
      </c>
      <c r="T12">
        <f>SUM(F12,M12)</f>
        <v>314</v>
      </c>
      <c r="U12">
        <f>SUM(G12,N12)</f>
        <v>487</v>
      </c>
      <c r="V12">
        <f>SUM(H12,O12)</f>
        <v>24</v>
      </c>
      <c r="W12">
        <f>SUM(I12,P12)</f>
        <v>8</v>
      </c>
      <c r="X12">
        <f>SUM(J12,Q12)</f>
        <v>509</v>
      </c>
      <c r="Y12">
        <f>SUM(T12:X12)</f>
        <v>1342</v>
      </c>
    </row>
    <row r="13" spans="1:25">
      <c r="D13" t="s">
        <v>24</v>
      </c>
      <c r="E13" t="s">
        <v>15</v>
      </c>
      <c r="F13">
        <v>53</v>
      </c>
      <c r="G13">
        <v>142</v>
      </c>
      <c r="H13">
        <v>5</v>
      </c>
      <c r="I13">
        <v>2</v>
      </c>
      <c r="J13">
        <v>112</v>
      </c>
      <c r="K13">
        <f>SUM(F13:J13)</f>
        <v>314</v>
      </c>
      <c r="L13" t="s">
        <v>16</v>
      </c>
      <c r="M13">
        <v>3</v>
      </c>
      <c r="N13">
        <v>7</v>
      </c>
      <c r="O13">
        <v>1</v>
      </c>
      <c r="P13">
        <v>0</v>
      </c>
      <c r="Q13">
        <v>9</v>
      </c>
      <c r="R13">
        <f>SUM(M13:Q13)</f>
        <v>20</v>
      </c>
      <c r="S13" t="s">
        <v>17</v>
      </c>
      <c r="T13">
        <f>SUM(F13,M13)</f>
        <v>56</v>
      </c>
      <c r="U13">
        <f>SUM(G13,N13)</f>
        <v>149</v>
      </c>
      <c r="V13">
        <f>SUM(H13,O13)</f>
        <v>6</v>
      </c>
      <c r="W13">
        <f>SUM(I13,P13)</f>
        <v>2</v>
      </c>
      <c r="X13">
        <f>SUM(J13,Q13)</f>
        <v>121</v>
      </c>
      <c r="Y13">
        <f>SUM(T13:X13)</f>
        <v>334</v>
      </c>
    </row>
    <row r="14" spans="1:25">
      <c r="A14" t="s">
        <v>27</v>
      </c>
      <c r="D14" t="s">
        <v>22</v>
      </c>
      <c r="E14" t="s">
        <v>15</v>
      </c>
      <c r="F14">
        <v>236</v>
      </c>
      <c r="G14">
        <v>310</v>
      </c>
      <c r="H14">
        <v>5</v>
      </c>
      <c r="I14">
        <v>3</v>
      </c>
      <c r="J14">
        <v>213</v>
      </c>
      <c r="K14">
        <f>SUM(F14:J14)</f>
        <v>767</v>
      </c>
      <c r="L14" t="s">
        <v>16</v>
      </c>
      <c r="M14">
        <v>8</v>
      </c>
      <c r="N14">
        <v>14</v>
      </c>
      <c r="O14">
        <v>1</v>
      </c>
      <c r="P14">
        <v>0</v>
      </c>
      <c r="Q14">
        <v>15</v>
      </c>
      <c r="R14">
        <f>SUM(M14:Q14)</f>
        <v>38</v>
      </c>
      <c r="S14" t="s">
        <v>17</v>
      </c>
      <c r="T14">
        <f>SUM(F14,M14)</f>
        <v>244</v>
      </c>
      <c r="U14">
        <f>SUM(G14,N14)</f>
        <v>324</v>
      </c>
      <c r="V14">
        <f>SUM(H14,O14)</f>
        <v>6</v>
      </c>
      <c r="W14">
        <f>SUM(I14,P14)</f>
        <v>3</v>
      </c>
      <c r="X14">
        <f>SUM(J14,Q14)</f>
        <v>228</v>
      </c>
      <c r="Y14">
        <f>SUM(T14:X14)</f>
        <v>805</v>
      </c>
    </row>
    <row r="15" spans="1:25">
      <c r="D15" t="s">
        <v>19</v>
      </c>
      <c r="E15" t="s">
        <v>15</v>
      </c>
      <c r="F15">
        <v>202</v>
      </c>
      <c r="G15">
        <v>444</v>
      </c>
      <c r="H15">
        <v>14</v>
      </c>
      <c r="I15">
        <v>1</v>
      </c>
      <c r="J15">
        <v>252</v>
      </c>
      <c r="K15">
        <f>SUM(F15:J15)</f>
        <v>913</v>
      </c>
      <c r="L15" t="s">
        <v>16</v>
      </c>
      <c r="M15">
        <v>4</v>
      </c>
      <c r="N15">
        <v>34</v>
      </c>
      <c r="O15">
        <v>0</v>
      </c>
      <c r="P15">
        <v>0</v>
      </c>
      <c r="Q15">
        <v>22</v>
      </c>
      <c r="R15">
        <f>SUM(M15:Q15)</f>
        <v>60</v>
      </c>
      <c r="S15" t="s">
        <v>17</v>
      </c>
      <c r="T15">
        <f>SUM(F15,M15)</f>
        <v>206</v>
      </c>
      <c r="U15">
        <f>SUM(G15,N15)</f>
        <v>478</v>
      </c>
      <c r="V15">
        <f>SUM(H15,O15)</f>
        <v>14</v>
      </c>
      <c r="W15">
        <f>SUM(I15,P15)</f>
        <v>1</v>
      </c>
      <c r="X15">
        <f>SUM(J15,Q15)</f>
        <v>274</v>
      </c>
      <c r="Y15">
        <f>SUM(T15:X15)</f>
        <v>973</v>
      </c>
    </row>
    <row r="16" spans="1:25" hidden="1">
      <c r="D16" t="s">
        <v>11</v>
      </c>
      <c r="E16" t="s">
        <v>15</v>
      </c>
      <c r="F16">
        <f>SUM(F8:F15)</f>
        <v>1412</v>
      </c>
      <c r="G16">
        <f>SUM(G8:G15)</f>
        <v>1776</v>
      </c>
      <c r="H16">
        <f>SUM(H8:H15)</f>
        <v>52</v>
      </c>
      <c r="I16">
        <f>SUM(I8:I15)</f>
        <v>19</v>
      </c>
      <c r="J16">
        <f>SUM(J8:J15)</f>
        <v>1490</v>
      </c>
      <c r="K16">
        <f>SUM(K8:K15)</f>
        <v>4749</v>
      </c>
      <c r="L16" t="s">
        <v>16</v>
      </c>
      <c r="M16">
        <f>SUM(M8:M15)</f>
        <v>67</v>
      </c>
      <c r="N16">
        <f>SUM(N8:N15)</f>
        <v>128</v>
      </c>
      <c r="O16">
        <f>SUM(O8:O15)</f>
        <v>4</v>
      </c>
      <c r="P16">
        <f>SUM(P8:P15)</f>
        <v>1</v>
      </c>
      <c r="Q16">
        <f>SUM(Q8:Q15)</f>
        <v>146</v>
      </c>
      <c r="R16">
        <f>SUM(R8:R15)</f>
        <v>346</v>
      </c>
      <c r="S16" t="s">
        <v>17</v>
      </c>
      <c r="T16">
        <f>SUM(T8:T15)</f>
        <v>1479</v>
      </c>
      <c r="U16">
        <f>SUM(U8:U15)</f>
        <v>1904</v>
      </c>
      <c r="V16">
        <f>SUM(V8:V15)</f>
        <v>56</v>
      </c>
      <c r="W16">
        <f>SUM(W8:W15)</f>
        <v>20</v>
      </c>
      <c r="X16">
        <f>SUM(X8:X15)</f>
        <v>1636</v>
      </c>
      <c r="Y16">
        <f>SUM(Y8:Y15)</f>
        <v>5095</v>
      </c>
    </row>
    <row r="17" spans="4:25" hidden="1">
      <c r="D17" t="s">
        <v>25</v>
      </c>
      <c r="E17" t="s">
        <v>15</v>
      </c>
      <c r="F17">
        <f>SUM(F16)</f>
        <v>1412</v>
      </c>
      <c r="G17">
        <f>SUM(G16)</f>
        <v>1776</v>
      </c>
      <c r="H17">
        <f>SUM(H16)</f>
        <v>52</v>
      </c>
      <c r="I17">
        <f>SUM(I16)</f>
        <v>19</v>
      </c>
      <c r="J17">
        <f>SUM(J16)</f>
        <v>1490</v>
      </c>
      <c r="K17">
        <f>SUM(K16)</f>
        <v>4749</v>
      </c>
      <c r="L17" t="s">
        <v>16</v>
      </c>
      <c r="M17">
        <f>SUM(M16)</f>
        <v>67</v>
      </c>
      <c r="N17">
        <f>SUM(N16)</f>
        <v>128</v>
      </c>
      <c r="O17">
        <f>SUM(O16)</f>
        <v>4</v>
      </c>
      <c r="P17">
        <f>SUM(P16)</f>
        <v>1</v>
      </c>
      <c r="Q17">
        <f>SUM(Q16)</f>
        <v>146</v>
      </c>
      <c r="R17">
        <f>SUM(R16)</f>
        <v>346</v>
      </c>
      <c r="S17" t="s">
        <v>17</v>
      </c>
      <c r="T17">
        <f>SUM(F17,M17)</f>
        <v>1479</v>
      </c>
      <c r="U17">
        <f>SUM(G17,N17)</f>
        <v>1904</v>
      </c>
      <c r="V17">
        <f>SUM(H17,O17)</f>
        <v>56</v>
      </c>
      <c r="W17">
        <f>SUM(I17,P17)</f>
        <v>20</v>
      </c>
      <c r="X17">
        <f>SUM(J17,Q17)</f>
        <v>1636</v>
      </c>
      <c r="Y17">
        <f>SUM(K17,R17)</f>
        <v>5095</v>
      </c>
    </row>
    <row r="18" spans="4:25">
      <c r="D18" t="s">
        <v>26</v>
      </c>
      <c r="E18" t="s">
        <v>15</v>
      </c>
      <c r="F18">
        <f>F17</f>
        <v>1412</v>
      </c>
      <c r="G18">
        <f>(G17)</f>
        <v>1776</v>
      </c>
      <c r="H18">
        <f>(H17)</f>
        <v>52</v>
      </c>
      <c r="I18">
        <f>(I17)</f>
        <v>19</v>
      </c>
      <c r="J18">
        <f>(J17)</f>
        <v>1490</v>
      </c>
      <c r="K18">
        <f>(K17)</f>
        <v>4749</v>
      </c>
      <c r="L18" t="s">
        <v>16</v>
      </c>
      <c r="M18">
        <f>(M17)</f>
        <v>67</v>
      </c>
      <c r="N18">
        <f>(N17)</f>
        <v>128</v>
      </c>
      <c r="O18">
        <f>(O17)</f>
        <v>4</v>
      </c>
      <c r="P18">
        <f>(P17)</f>
        <v>1</v>
      </c>
      <c r="Q18">
        <f>(Q17)</f>
        <v>146</v>
      </c>
      <c r="R18">
        <f>(R17)</f>
        <v>346</v>
      </c>
      <c r="S18" t="s">
        <v>17</v>
      </c>
      <c r="T18">
        <f>SUM(F18,M18)</f>
        <v>1479</v>
      </c>
      <c r="U18">
        <f>SUM(G18,N18)</f>
        <v>1904</v>
      </c>
      <c r="V18">
        <f>SUM(H18,O18)</f>
        <v>56</v>
      </c>
      <c r="W18">
        <f>SUM(I18,P18)</f>
        <v>20</v>
      </c>
      <c r="X18">
        <f>SUM(J18,Q18)</f>
        <v>1636</v>
      </c>
      <c r="Y18">
        <f>SUM(K18,R18)</f>
        <v>5095</v>
      </c>
    </row>
    <row r="20" spans="4:25" ht="15.75">
      <c r="D20" s="2" t="s">
        <v>35</v>
      </c>
    </row>
    <row r="22" spans="4:25">
      <c r="D22" t="s">
        <v>36</v>
      </c>
    </row>
  </sheetData>
  <sortState xmlns:xlrd2="http://schemas.microsoft.com/office/spreadsheetml/2017/richdata2" ref="D8:Y18">
    <sortCondition ref="D8:D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"/>
  <sheetViews>
    <sheetView workbookViewId="0"/>
  </sheetViews>
  <sheetFormatPr defaultRowHeight="15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4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</row>
    <row r="2" spans="1:25">
      <c r="A2" t="s">
        <v>28</v>
      </c>
      <c r="B2" t="s">
        <v>29</v>
      </c>
      <c r="C2" t="s">
        <v>13</v>
      </c>
      <c r="D2" t="s">
        <v>23</v>
      </c>
      <c r="E2" t="s">
        <v>15</v>
      </c>
      <c r="F2">
        <v>284</v>
      </c>
      <c r="G2">
        <v>440</v>
      </c>
      <c r="H2">
        <v>22</v>
      </c>
      <c r="I2">
        <v>8</v>
      </c>
      <c r="J2">
        <v>444</v>
      </c>
      <c r="K2">
        <f t="shared" ref="K2:K9" si="0">SUM(F2:J2)</f>
        <v>1198</v>
      </c>
      <c r="L2" t="s">
        <v>16</v>
      </c>
      <c r="M2">
        <v>30</v>
      </c>
      <c r="N2">
        <v>47</v>
      </c>
      <c r="O2">
        <v>2</v>
      </c>
      <c r="P2">
        <v>0</v>
      </c>
      <c r="Q2">
        <v>65</v>
      </c>
      <c r="R2">
        <f t="shared" ref="R2:R9" si="1">SUM(M2:Q2)</f>
        <v>144</v>
      </c>
      <c r="S2" t="s">
        <v>17</v>
      </c>
      <c r="T2">
        <f t="shared" ref="T2:Y9" si="2">SUM(F2,M2)</f>
        <v>314</v>
      </c>
      <c r="U2">
        <f t="shared" si="2"/>
        <v>487</v>
      </c>
      <c r="V2">
        <f t="shared" si="2"/>
        <v>24</v>
      </c>
      <c r="W2">
        <f t="shared" si="2"/>
        <v>8</v>
      </c>
      <c r="X2">
        <f t="shared" si="2"/>
        <v>509</v>
      </c>
      <c r="Y2">
        <f t="shared" si="2"/>
        <v>1342</v>
      </c>
    </row>
    <row r="3" spans="1:25">
      <c r="A3" t="s">
        <v>28</v>
      </c>
      <c r="B3" t="s">
        <v>29</v>
      </c>
      <c r="C3" t="s">
        <v>13</v>
      </c>
      <c r="D3" t="s">
        <v>24</v>
      </c>
      <c r="E3" t="s">
        <v>15</v>
      </c>
      <c r="F3">
        <v>53</v>
      </c>
      <c r="G3">
        <v>142</v>
      </c>
      <c r="H3">
        <v>5</v>
      </c>
      <c r="I3">
        <v>2</v>
      </c>
      <c r="J3">
        <v>112</v>
      </c>
      <c r="K3">
        <f t="shared" si="0"/>
        <v>314</v>
      </c>
      <c r="L3" t="s">
        <v>16</v>
      </c>
      <c r="M3">
        <v>3</v>
      </c>
      <c r="N3">
        <v>7</v>
      </c>
      <c r="O3">
        <v>1</v>
      </c>
      <c r="P3">
        <v>0</v>
      </c>
      <c r="Q3">
        <v>9</v>
      </c>
      <c r="R3">
        <f t="shared" si="1"/>
        <v>20</v>
      </c>
      <c r="S3" t="s">
        <v>17</v>
      </c>
      <c r="T3">
        <f t="shared" si="2"/>
        <v>56</v>
      </c>
      <c r="U3">
        <f t="shared" si="2"/>
        <v>149</v>
      </c>
      <c r="V3">
        <f t="shared" si="2"/>
        <v>6</v>
      </c>
      <c r="W3">
        <f t="shared" si="2"/>
        <v>2</v>
      </c>
      <c r="X3">
        <f t="shared" si="2"/>
        <v>121</v>
      </c>
      <c r="Y3">
        <f t="shared" si="2"/>
        <v>334</v>
      </c>
    </row>
    <row r="4" spans="1:25">
      <c r="A4" t="s">
        <v>28</v>
      </c>
      <c r="B4" t="s">
        <v>29</v>
      </c>
      <c r="C4" t="s">
        <v>13</v>
      </c>
      <c r="D4" t="s">
        <v>19</v>
      </c>
      <c r="E4" t="s">
        <v>15</v>
      </c>
      <c r="F4">
        <v>202</v>
      </c>
      <c r="G4">
        <v>444</v>
      </c>
      <c r="H4">
        <v>14</v>
      </c>
      <c r="I4">
        <v>1</v>
      </c>
      <c r="J4">
        <v>252</v>
      </c>
      <c r="K4">
        <f t="shared" si="0"/>
        <v>913</v>
      </c>
      <c r="L4" t="s">
        <v>16</v>
      </c>
      <c r="M4">
        <v>4</v>
      </c>
      <c r="N4">
        <v>34</v>
      </c>
      <c r="O4">
        <v>0</v>
      </c>
      <c r="P4">
        <v>0</v>
      </c>
      <c r="Q4">
        <v>22</v>
      </c>
      <c r="R4">
        <f t="shared" si="1"/>
        <v>60</v>
      </c>
      <c r="S4" t="s">
        <v>17</v>
      </c>
      <c r="T4">
        <f t="shared" si="2"/>
        <v>206</v>
      </c>
      <c r="U4">
        <f t="shared" si="2"/>
        <v>478</v>
      </c>
      <c r="V4">
        <f t="shared" si="2"/>
        <v>14</v>
      </c>
      <c r="W4">
        <f t="shared" si="2"/>
        <v>1</v>
      </c>
      <c r="X4">
        <f t="shared" si="2"/>
        <v>274</v>
      </c>
      <c r="Y4">
        <f t="shared" si="2"/>
        <v>973</v>
      </c>
    </row>
    <row r="5" spans="1:25">
      <c r="A5" t="s">
        <v>28</v>
      </c>
      <c r="B5" t="s">
        <v>29</v>
      </c>
      <c r="C5" t="s">
        <v>13</v>
      </c>
      <c r="D5" t="s">
        <v>20</v>
      </c>
      <c r="E5" t="s">
        <v>15</v>
      </c>
      <c r="F5">
        <v>258</v>
      </c>
      <c r="G5">
        <v>142</v>
      </c>
      <c r="H5">
        <v>4</v>
      </c>
      <c r="I5">
        <v>1</v>
      </c>
      <c r="J5">
        <v>161</v>
      </c>
      <c r="K5">
        <f t="shared" si="0"/>
        <v>566</v>
      </c>
      <c r="L5" t="s">
        <v>16</v>
      </c>
      <c r="M5">
        <v>5</v>
      </c>
      <c r="N5">
        <v>8</v>
      </c>
      <c r="O5">
        <v>0</v>
      </c>
      <c r="P5">
        <v>0</v>
      </c>
      <c r="Q5">
        <v>9</v>
      </c>
      <c r="R5">
        <f t="shared" si="1"/>
        <v>22</v>
      </c>
      <c r="S5" t="s">
        <v>17</v>
      </c>
      <c r="T5">
        <f t="shared" si="2"/>
        <v>263</v>
      </c>
      <c r="U5">
        <f t="shared" si="2"/>
        <v>150</v>
      </c>
      <c r="V5">
        <f t="shared" si="2"/>
        <v>4</v>
      </c>
      <c r="W5">
        <f t="shared" si="2"/>
        <v>1</v>
      </c>
      <c r="X5">
        <f t="shared" si="2"/>
        <v>170</v>
      </c>
      <c r="Y5">
        <f t="shared" si="2"/>
        <v>588</v>
      </c>
    </row>
    <row r="6" spans="1:25">
      <c r="A6" t="s">
        <v>28</v>
      </c>
      <c r="B6" t="s">
        <v>29</v>
      </c>
      <c r="C6" t="s">
        <v>13</v>
      </c>
      <c r="D6" t="s">
        <v>14</v>
      </c>
      <c r="E6" t="s">
        <v>15</v>
      </c>
      <c r="F6">
        <v>1</v>
      </c>
      <c r="G6">
        <v>14</v>
      </c>
      <c r="H6">
        <v>0</v>
      </c>
      <c r="I6">
        <v>0</v>
      </c>
      <c r="J6">
        <v>2</v>
      </c>
      <c r="K6">
        <f t="shared" si="0"/>
        <v>17</v>
      </c>
      <c r="L6" t="s">
        <v>16</v>
      </c>
      <c r="M6">
        <v>0</v>
      </c>
      <c r="N6">
        <v>0</v>
      </c>
      <c r="O6">
        <v>0</v>
      </c>
      <c r="P6">
        <v>0</v>
      </c>
      <c r="Q6">
        <v>1</v>
      </c>
      <c r="R6">
        <f t="shared" si="1"/>
        <v>1</v>
      </c>
      <c r="S6" t="s">
        <v>17</v>
      </c>
      <c r="T6">
        <f t="shared" si="2"/>
        <v>1</v>
      </c>
      <c r="U6">
        <f t="shared" si="2"/>
        <v>14</v>
      </c>
      <c r="V6">
        <f t="shared" si="2"/>
        <v>0</v>
      </c>
      <c r="W6">
        <f t="shared" si="2"/>
        <v>0</v>
      </c>
      <c r="X6">
        <f t="shared" si="2"/>
        <v>3</v>
      </c>
      <c r="Y6">
        <f t="shared" si="2"/>
        <v>18</v>
      </c>
    </row>
    <row r="7" spans="1:25">
      <c r="A7" t="s">
        <v>28</v>
      </c>
      <c r="B7" t="s">
        <v>29</v>
      </c>
      <c r="C7" t="s">
        <v>13</v>
      </c>
      <c r="D7" t="s">
        <v>18</v>
      </c>
      <c r="E7" t="s">
        <v>15</v>
      </c>
      <c r="F7">
        <v>5</v>
      </c>
      <c r="G7">
        <v>23</v>
      </c>
      <c r="H7">
        <v>0</v>
      </c>
      <c r="I7">
        <v>0</v>
      </c>
      <c r="J7">
        <v>11</v>
      </c>
      <c r="K7">
        <f t="shared" si="0"/>
        <v>39</v>
      </c>
      <c r="L7" t="s">
        <v>16</v>
      </c>
      <c r="M7">
        <v>0</v>
      </c>
      <c r="N7">
        <v>0</v>
      </c>
      <c r="O7">
        <v>0</v>
      </c>
      <c r="P7">
        <v>0</v>
      </c>
      <c r="Q7">
        <v>0</v>
      </c>
      <c r="R7">
        <f t="shared" si="1"/>
        <v>0</v>
      </c>
      <c r="S7" t="s">
        <v>17</v>
      </c>
      <c r="T7">
        <f t="shared" si="2"/>
        <v>5</v>
      </c>
      <c r="U7">
        <f t="shared" si="2"/>
        <v>23</v>
      </c>
      <c r="V7">
        <f t="shared" si="2"/>
        <v>0</v>
      </c>
      <c r="W7">
        <f t="shared" si="2"/>
        <v>0</v>
      </c>
      <c r="X7">
        <f t="shared" si="2"/>
        <v>11</v>
      </c>
      <c r="Y7">
        <f t="shared" si="2"/>
        <v>39</v>
      </c>
    </row>
    <row r="8" spans="1:25">
      <c r="A8" t="s">
        <v>28</v>
      </c>
      <c r="B8" t="s">
        <v>29</v>
      </c>
      <c r="C8" t="s">
        <v>13</v>
      </c>
      <c r="D8" t="s">
        <v>22</v>
      </c>
      <c r="E8" t="s">
        <v>15</v>
      </c>
      <c r="F8">
        <v>236</v>
      </c>
      <c r="G8">
        <v>310</v>
      </c>
      <c r="H8">
        <v>5</v>
      </c>
      <c r="I8">
        <v>3</v>
      </c>
      <c r="J8">
        <v>213</v>
      </c>
      <c r="K8">
        <f t="shared" si="0"/>
        <v>767</v>
      </c>
      <c r="L8" t="s">
        <v>16</v>
      </c>
      <c r="M8">
        <v>8</v>
      </c>
      <c r="N8">
        <v>14</v>
      </c>
      <c r="O8">
        <v>1</v>
      </c>
      <c r="P8">
        <v>0</v>
      </c>
      <c r="Q8">
        <v>15</v>
      </c>
      <c r="R8">
        <f t="shared" si="1"/>
        <v>38</v>
      </c>
      <c r="S8" t="s">
        <v>17</v>
      </c>
      <c r="T8">
        <f t="shared" si="2"/>
        <v>244</v>
      </c>
      <c r="U8">
        <f t="shared" si="2"/>
        <v>324</v>
      </c>
      <c r="V8">
        <f t="shared" si="2"/>
        <v>6</v>
      </c>
      <c r="W8">
        <f t="shared" si="2"/>
        <v>3</v>
      </c>
      <c r="X8">
        <f t="shared" si="2"/>
        <v>228</v>
      </c>
      <c r="Y8">
        <f t="shared" si="2"/>
        <v>805</v>
      </c>
    </row>
    <row r="9" spans="1:25">
      <c r="A9" t="s">
        <v>28</v>
      </c>
      <c r="B9" t="s">
        <v>29</v>
      </c>
      <c r="C9" t="s">
        <v>13</v>
      </c>
      <c r="D9" t="s">
        <v>21</v>
      </c>
      <c r="E9" t="s">
        <v>15</v>
      </c>
      <c r="F9">
        <v>373</v>
      </c>
      <c r="G9">
        <v>261</v>
      </c>
      <c r="H9">
        <v>2</v>
      </c>
      <c r="I9">
        <v>4</v>
      </c>
      <c r="J9">
        <v>295</v>
      </c>
      <c r="K9">
        <f t="shared" si="0"/>
        <v>935</v>
      </c>
      <c r="L9" t="s">
        <v>16</v>
      </c>
      <c r="M9">
        <v>17</v>
      </c>
      <c r="N9">
        <v>18</v>
      </c>
      <c r="O9">
        <v>0</v>
      </c>
      <c r="P9">
        <v>1</v>
      </c>
      <c r="Q9">
        <v>25</v>
      </c>
      <c r="R9">
        <f t="shared" si="1"/>
        <v>61</v>
      </c>
      <c r="S9" t="s">
        <v>17</v>
      </c>
      <c r="T9">
        <f t="shared" si="2"/>
        <v>390</v>
      </c>
      <c r="U9">
        <f t="shared" si="2"/>
        <v>279</v>
      </c>
      <c r="V9">
        <f t="shared" si="2"/>
        <v>2</v>
      </c>
      <c r="W9">
        <f t="shared" si="2"/>
        <v>5</v>
      </c>
      <c r="X9">
        <f t="shared" si="2"/>
        <v>320</v>
      </c>
      <c r="Y9">
        <f t="shared" si="2"/>
        <v>996</v>
      </c>
    </row>
    <row r="10" spans="1:25">
      <c r="A10" t="s">
        <v>28</v>
      </c>
      <c r="B10" t="s">
        <v>29</v>
      </c>
      <c r="C10" t="s">
        <v>13</v>
      </c>
      <c r="D10" t="s">
        <v>28</v>
      </c>
      <c r="E10" t="s">
        <v>15</v>
      </c>
      <c r="F10">
        <f t="shared" ref="F10:K10" si="3">SUM(F2:F9)</f>
        <v>1412</v>
      </c>
      <c r="G10">
        <f t="shared" si="3"/>
        <v>1776</v>
      </c>
      <c r="H10">
        <f t="shared" si="3"/>
        <v>52</v>
      </c>
      <c r="I10">
        <f t="shared" si="3"/>
        <v>19</v>
      </c>
      <c r="J10">
        <f t="shared" si="3"/>
        <v>1490</v>
      </c>
      <c r="K10">
        <f t="shared" si="3"/>
        <v>4749</v>
      </c>
      <c r="L10" t="s">
        <v>16</v>
      </c>
      <c r="M10">
        <f t="shared" ref="M10:R10" si="4">SUM(M2:M9)</f>
        <v>67</v>
      </c>
      <c r="N10">
        <f t="shared" si="4"/>
        <v>128</v>
      </c>
      <c r="O10">
        <f t="shared" si="4"/>
        <v>4</v>
      </c>
      <c r="P10">
        <f t="shared" si="4"/>
        <v>1</v>
      </c>
      <c r="Q10">
        <f t="shared" si="4"/>
        <v>146</v>
      </c>
      <c r="R10">
        <f t="shared" si="4"/>
        <v>346</v>
      </c>
      <c r="S10" t="s">
        <v>30</v>
      </c>
      <c r="T10">
        <f t="shared" ref="T10:Y10" si="5">SUM(T2:T9)</f>
        <v>1479</v>
      </c>
      <c r="U10">
        <f t="shared" si="5"/>
        <v>1904</v>
      </c>
      <c r="V10">
        <f t="shared" si="5"/>
        <v>56</v>
      </c>
      <c r="W10">
        <f t="shared" si="5"/>
        <v>20</v>
      </c>
      <c r="X10">
        <f t="shared" si="5"/>
        <v>1636</v>
      </c>
      <c r="Y10">
        <f t="shared" si="5"/>
        <v>5095</v>
      </c>
    </row>
    <row r="11" spans="1:25">
      <c r="A11" t="s">
        <v>4</v>
      </c>
      <c r="B11" t="s">
        <v>4</v>
      </c>
      <c r="C11" t="s">
        <v>4</v>
      </c>
      <c r="D11" t="s">
        <v>31</v>
      </c>
      <c r="E11" t="s">
        <v>15</v>
      </c>
      <c r="F11">
        <f t="shared" ref="F11:K11" si="6">SUM(F10)</f>
        <v>1412</v>
      </c>
      <c r="G11">
        <f t="shared" si="6"/>
        <v>1776</v>
      </c>
      <c r="H11">
        <f t="shared" si="6"/>
        <v>52</v>
      </c>
      <c r="I11">
        <f t="shared" si="6"/>
        <v>19</v>
      </c>
      <c r="J11">
        <f t="shared" si="6"/>
        <v>1490</v>
      </c>
      <c r="K11">
        <f t="shared" si="6"/>
        <v>4749</v>
      </c>
      <c r="L11" t="s">
        <v>16</v>
      </c>
      <c r="M11">
        <f t="shared" ref="M11:R11" si="7">SUM(M10)</f>
        <v>67</v>
      </c>
      <c r="N11">
        <f t="shared" si="7"/>
        <v>128</v>
      </c>
      <c r="O11">
        <f t="shared" si="7"/>
        <v>4</v>
      </c>
      <c r="P11">
        <f t="shared" si="7"/>
        <v>1</v>
      </c>
      <c r="Q11">
        <f t="shared" si="7"/>
        <v>146</v>
      </c>
      <c r="R11">
        <f t="shared" si="7"/>
        <v>346</v>
      </c>
      <c r="S11" t="s">
        <v>17</v>
      </c>
      <c r="T11">
        <f t="shared" ref="T11:Y12" si="8">SUM(F11,M11)</f>
        <v>1479</v>
      </c>
      <c r="U11">
        <f t="shared" si="8"/>
        <v>1904</v>
      </c>
      <c r="V11">
        <f t="shared" si="8"/>
        <v>56</v>
      </c>
      <c r="W11">
        <f t="shared" si="8"/>
        <v>20</v>
      </c>
      <c r="X11">
        <f t="shared" si="8"/>
        <v>1636</v>
      </c>
      <c r="Y11">
        <f t="shared" si="8"/>
        <v>5095</v>
      </c>
    </row>
    <row r="12" spans="1:25">
      <c r="A12" t="s">
        <v>4</v>
      </c>
      <c r="B12" t="s">
        <v>4</v>
      </c>
      <c r="C12" t="s">
        <v>4</v>
      </c>
      <c r="D12" t="s">
        <v>26</v>
      </c>
      <c r="E12" t="s">
        <v>15</v>
      </c>
      <c r="F12">
        <f>F11</f>
        <v>1412</v>
      </c>
      <c r="G12">
        <f>(G11)</f>
        <v>1776</v>
      </c>
      <c r="H12">
        <f>(H11)</f>
        <v>52</v>
      </c>
      <c r="I12">
        <f>(I11)</f>
        <v>19</v>
      </c>
      <c r="J12">
        <f>(J11)</f>
        <v>1490</v>
      </c>
      <c r="K12">
        <f>(K11)</f>
        <v>4749</v>
      </c>
      <c r="L12" t="s">
        <v>16</v>
      </c>
      <c r="M12">
        <f t="shared" ref="M12:R12" si="9">(M11)</f>
        <v>67</v>
      </c>
      <c r="N12">
        <f t="shared" si="9"/>
        <v>128</v>
      </c>
      <c r="O12">
        <f t="shared" si="9"/>
        <v>4</v>
      </c>
      <c r="P12">
        <f t="shared" si="9"/>
        <v>1</v>
      </c>
      <c r="Q12">
        <f t="shared" si="9"/>
        <v>146</v>
      </c>
      <c r="R12">
        <f t="shared" si="9"/>
        <v>346</v>
      </c>
      <c r="S12" t="s">
        <v>17</v>
      </c>
      <c r="T12">
        <f t="shared" si="8"/>
        <v>1479</v>
      </c>
      <c r="U12">
        <f t="shared" si="8"/>
        <v>1904</v>
      </c>
      <c r="V12">
        <f t="shared" si="8"/>
        <v>56</v>
      </c>
      <c r="W12">
        <f t="shared" si="8"/>
        <v>20</v>
      </c>
      <c r="X12">
        <f t="shared" si="8"/>
        <v>1636</v>
      </c>
      <c r="Y12">
        <f t="shared" si="8"/>
        <v>5095</v>
      </c>
    </row>
    <row r="14" spans="1:25">
      <c r="A1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Congressional</vt:lpstr>
      <vt:lpstr>Legislative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 Poague</dc:creator>
  <cp:lastModifiedBy>Dusti Poague</cp:lastModifiedBy>
  <dcterms:created xsi:type="dcterms:W3CDTF">2023-10-06T15:28:23Z</dcterms:created>
  <dcterms:modified xsi:type="dcterms:W3CDTF">2023-10-06T16:12:52Z</dcterms:modified>
</cp:coreProperties>
</file>